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<sst xmlns="http://schemas.openxmlformats.org/spreadsheetml/2006/main" count="166" uniqueCount="60">
  <si>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</si>
  <si>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</si>
  <si>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</si>
  <si>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</si>
  <si>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</si>
  <si>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</si>
  <si>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</si>
  <si>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</si>
  <si>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</si>
  <si>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</si>
  <si>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</si>
  <si>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</si>
  <si>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</si>
  <si>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</si>
  <si>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</si>
  <si>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</si>
  <si>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</si>
  <si>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</si>
  <si>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</si>
  <si>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</si>
  <si>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</si>
  <si>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</si>
  <si>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</si>
  <si>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</si>
  <si>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</si>
  <si>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</si>
  <si>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</si>
  <si>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</si>
  <si>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</si>
  <si>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</si>
  <si>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</si>
  <si>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</si>
  <si>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</si>
  <si>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</si>
  <si>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</si>
  <si>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</si>
  <si>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</si>
  <si>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</si>
  <si>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</si>
  <si>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</si>
  <si>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</si>
  <si>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</si>
  <si>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</si>
  <si>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</si>
  <si>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</si>
  <si>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</si>
  <si>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</si>
  <si>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</si>
  <si>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</si>
  <si>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</si>
  <si>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</si>
  <si>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</si>
  <si>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</si>
  <si>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</si>
  <si>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</si>
  <si>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</si>
  <si>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</si>
  <si>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</si>
  <si>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</si>
  <si>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"Катайская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</si>
</sst>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28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14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0.08535880298790499</v>
      </c>
      <c r="C8" s="4" t="s">
        <v>50</v>
      </c>
      <c r="D8" s="4" t="s">
        <v>50</v>
      </c>
      <c r="E8" s="2">
        <v>0.06821517601286023</v>
      </c>
      <c r="F8" s="2">
        <f>IF(AND(B8=0,E8&gt;0),100,(IF(B8=0,0,E8/B8*100-100)))</f>
        <v>-20.084193281709844</v>
      </c>
      <c r="G8" s="4" t="s">
        <v>50</v>
      </c>
      <c r="H8" s="14">
        <f>IF(F8&lt;3,0,(IF(F8&gt;=7,1,0.5)))</f>
        <v>0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0.061224489795918366</v>
      </c>
      <c r="C9" s="4" t="s">
        <v>50</v>
      </c>
      <c r="D9" s="4" t="s">
        <v>50</v>
      </c>
      <c r="E9" s="2">
        <v>0.4153846153846154</v>
      </c>
      <c r="F9" s="2">
        <f>IF(AND(B9=0,E9&gt;0),100,(IF(B9=0,0,E9/B9*100-100)))</f>
        <v>578.4615384615386</v>
      </c>
      <c r="G9" s="4" t="s">
        <v>50</v>
      </c>
      <c r="H9" s="14">
        <f>IF(F9&lt;5,0,(IF(F9&gt;=10,2,1)))</f>
        <v>2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0.0625</v>
      </c>
      <c r="C12" s="4" t="s">
        <v>50</v>
      </c>
      <c r="D12" s="4" t="s">
        <v>50</v>
      </c>
      <c r="E12" s="2">
        <v>0.04109589041095891</v>
      </c>
      <c r="F12" s="2">
        <f>IF(AND(B12=0,E12&gt;0),100,(IF(B12=0,0,E12/B12*100-100)))</f>
        <v>-34.246575342465746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0.909</v>
      </c>
      <c r="F13" s="4" t="s">
        <v>50</v>
      </c>
      <c r="G13" s="2">
        <f>IF(C13=0,0,E13/C13*100)</f>
        <v>143.60189573459715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0.000846979107848673</v>
      </c>
      <c r="C14" s="4" t="s">
        <v>50</v>
      </c>
      <c r="D14" s="4" t="s">
        <v>50</v>
      </c>
      <c r="E14" s="2">
        <v>0.0009348706762231225</v>
      </c>
      <c r="F14" s="2">
        <f>IF(AND(B14=0,E14&gt;0),100,(IF(B14=0,0,E14/B14*100-100)))</f>
        <v>10.377064506076678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0.20271033314511575</v>
      </c>
      <c r="C15" s="4" t="s">
        <v>50</v>
      </c>
      <c r="D15" s="4" t="s">
        <v>50</v>
      </c>
      <c r="E15" s="2">
        <v>0.1944531006544095</v>
      </c>
      <c r="F15" s="2">
        <f>IF(AND(B15=0,E15&gt;0),100,(IF(B15=0,0,E15/B15*100-100)))</f>
        <v>-4.07341469109771</v>
      </c>
      <c r="G15" s="4" t="s">
        <v>50</v>
      </c>
      <c r="H15" s="14">
        <f>IF(F15&gt;-5,0,(IF(F15&lt;=-10,1,0.5)))</f>
        <v>0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0.0006525995214270177</v>
      </c>
      <c r="C16" s="2">
        <v>1</v>
      </c>
      <c r="D16" s="4" t="s">
        <v>50</v>
      </c>
      <c r="E16" s="2">
        <v>0.0006778129236330772</v>
      </c>
      <c r="F16" s="4" t="s">
        <v>50</v>
      </c>
      <c r="G16" s="2">
        <f>IF(C16=0,0,E16/C16*100)</f>
        <v>0.06778129236330772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0.00712166172106825</v>
      </c>
      <c r="C18" s="2">
        <v>1</v>
      </c>
      <c r="D18" s="4" t="s">
        <v>50</v>
      </c>
      <c r="E18" s="2">
        <v>0</v>
      </c>
      <c r="F18" s="4" t="s">
        <v>50</v>
      </c>
      <c r="G18" s="2">
        <f>IF(C18=0,0,E18/C18*100)</f>
        <v>0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0.599171413775246</v>
      </c>
      <c r="C19" s="4" t="s">
        <v>50</v>
      </c>
      <c r="D19" s="4" t="s">
        <v>50</v>
      </c>
      <c r="E19" s="2">
        <v>0.45440251572327045</v>
      </c>
      <c r="F19" s="2">
        <f>IF(AND(B19=0,E19&gt;0),100,(IF(B19=0,0,E19/B19*100-100)))</f>
        <v>-24.16151617444811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0.16066481994459833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0.0003776791615522614</v>
      </c>
      <c r="C21" s="4" t="s">
        <v>50</v>
      </c>
      <c r="D21" s="4" t="s">
        <v>50</v>
      </c>
      <c r="E21" s="2">
        <v>0</v>
      </c>
      <c r="F21" s="2">
        <f>IF(AND(B21=0,E21&gt;0),100,(IF(B21=0,0,E21/B21*100-100)))</f>
        <v>-100</v>
      </c>
      <c r="G21" s="4" t="s">
        <v>50</v>
      </c>
      <c r="H21" s="14">
        <f>IF(F21&gt;-5,0,(IF(F21&lt;=-10,1,0.5)))</f>
        <v>1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0.1146</v>
      </c>
      <c r="E22" s="2">
        <v>0.0714</v>
      </c>
      <c r="F22" s="2">
        <f>IF(AND(D22=0,E22&gt;0),100,(IF(D22=0,0,E22/D22*100-100)))</f>
        <v>-37.69633507853403</v>
      </c>
      <c r="G22" s="4" t="s">
        <v>50</v>
      </c>
      <c r="H22" s="14">
        <f>IF(F22&gt;-2,0,(IF(AND(F22&lt;=-2,F22&gt;-5),1,IF(AND(F22&lt;=-5,F22&gt;-10),2,3))))</f>
        <v>3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0.0017949929271619768</v>
      </c>
      <c r="E23" s="2">
        <v>0.00011070519207350825</v>
      </c>
      <c r="F23" s="2">
        <f>IF(AND(D23=0,E23&gt;0),100,(IF(D23=0,0,E23/D23*100-100)))</f>
        <v>-93.8325555271941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8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0.54</v>
      </c>
      <c r="F25" s="4" t="s">
        <v>50</v>
      </c>
      <c r="G25" s="2">
        <f aca="true" t="shared" si="0" ref="G25:G30">IF(C25=0,0,E25/C25*100)</f>
        <v>85.30805687203792</v>
      </c>
      <c r="H25" s="14">
        <f aca="true" t="shared" si="1" ref="H25:H30">IF(G25&gt;=100,1,0)</f>
        <v>0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0.666</v>
      </c>
      <c r="F26" s="4" t="s">
        <v>50</v>
      </c>
      <c r="G26" s="2">
        <f t="shared" si="0"/>
        <v>153.810623556582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0</v>
      </c>
      <c r="F27" s="4" t="s">
        <v>50</v>
      </c>
      <c r="G27" s="2">
        <f t="shared" si="0"/>
        <v>0</v>
      </c>
      <c r="H27" s="14">
        <f t="shared" si="1"/>
        <v>0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0.733</v>
      </c>
      <c r="F28" s="4" t="s">
        <v>50</v>
      </c>
      <c r="G28" s="2">
        <f t="shared" si="0"/>
        <v>156.95931477516058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0.75</v>
      </c>
      <c r="F29" s="4" t="s">
        <v>50</v>
      </c>
      <c r="G29" s="2">
        <f t="shared" si="0"/>
        <v>140.71294559099437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0.75</v>
      </c>
      <c r="F30" s="4" t="s">
        <v>50</v>
      </c>
      <c r="G30" s="2">
        <f t="shared" si="0"/>
        <v>150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0.7433333333333334</v>
      </c>
      <c r="E31" s="2">
        <v>0</v>
      </c>
      <c r="F31" s="2">
        <f>IF(AND(D31=0,E31&gt;0),100,(IF(D31=0,0,E31/D31*100-100)))</f>
        <v>-100</v>
      </c>
      <c r="G31" s="4" t="s">
        <v>50</v>
      </c>
      <c r="H31" s="14">
        <f>IF(AND(D31=0,E31=0),0,IF(F31&gt;0,0,(IF(AND(F31&lt;=0,F31&gt;-2),0.5,(IF(AND(F31&lt;=-2,F31&gt;-5),1,IF(AND(F31&lt;=-5,F31&gt;-10),2,3)))))))</f>
        <v>3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1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0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0.432</v>
      </c>
      <c r="F34" s="4" t="s">
        <v>50</v>
      </c>
      <c r="G34" s="2">
        <f>IF(C34=0,0,E34/C34*100)</f>
        <v>68.24644549763033</v>
      </c>
      <c r="H34" s="14">
        <f>IF(G34&gt;=100,1,0)</f>
        <v>0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0.646</v>
      </c>
      <c r="F37" s="4" t="s">
        <v>50</v>
      </c>
      <c r="G37" s="2">
        <f>IF(C37=0,0,E37/C37*100)</f>
        <v>102.05371248025277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23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2022-10-12T10:26:48Z</dcterms:modified>
  <cp:category/>
  <cp:version/>
  <cp:contentType/>
  <cp:contentStatus/>
</cp:coreProperties>
</file>